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330" activeTab="1"/>
  </bookViews>
  <sheets>
    <sheet name="Mémoire type compensation" sheetId="1" r:id="rId1"/>
    <sheet name="Ex. Mémoire compensation" sheetId="2" r:id="rId2"/>
  </sheets>
  <definedNames>
    <definedName name="_xlnm.Print_Titles" localSheetId="1">'Ex. Mémoire compensation'!$1:$1</definedName>
    <definedName name="_xlnm.Print_Titles" localSheetId="0">'Mémoire type compensation'!$1:$1</definedName>
  </definedNames>
  <calcPr fullCalcOnLoad="1"/>
</workbook>
</file>

<file path=xl/comments2.xml><?xml version="1.0" encoding="utf-8"?>
<comments xmlns="http://schemas.openxmlformats.org/spreadsheetml/2006/main">
  <authors>
    <author>DARRE Nicolas-Vincent</author>
  </authors>
  <commentList>
    <comment ref="O10" authorId="0">
      <text>
        <r>
          <rPr>
            <b/>
            <sz val="10"/>
            <rFont val="Tahoma"/>
            <family val="2"/>
          </rPr>
          <t>à
justifier</t>
        </r>
      </text>
    </comment>
    <comment ref="O22" authorId="0">
      <text>
        <r>
          <rPr>
            <b/>
            <sz val="11"/>
            <rFont val="Tahoma"/>
            <family val="2"/>
          </rPr>
          <t>à
justifier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<sst xmlns="http://schemas.openxmlformats.org/spreadsheetml/2006/main" count="217" uniqueCount="108">
  <si>
    <t>MEMOIRE FINANCIER DE COMPENSATION</t>
  </si>
  <si>
    <t>FONCTION</t>
  </si>
  <si>
    <t>SOUS FONCTION (Métier)</t>
  </si>
  <si>
    <t>Coût total de la fonction</t>
  </si>
  <si>
    <t>Nombre d'unités d'induction des coûts</t>
  </si>
  <si>
    <t>Valeur des unités d'induction</t>
  </si>
  <si>
    <t>Justification des écarts positifs donnant l'assurance d'une non affectation d'une partie de la compensationn sur d'autres dispositifs de financement</t>
  </si>
  <si>
    <t>Charges engagées et comptabilisées</t>
  </si>
  <si>
    <t>Charges engagées, comptabilisées et payées à la date de présentation du mémoire</t>
  </si>
  <si>
    <t>Avantages en nature,fiscaux …</t>
  </si>
  <si>
    <t xml:space="preserve">Total </t>
  </si>
  <si>
    <t>Unité d'induction</t>
  </si>
  <si>
    <t>Autres dispositifs de financement</t>
  </si>
  <si>
    <t>Total</t>
  </si>
  <si>
    <t xml:space="preserve">Ecart </t>
  </si>
  <si>
    <t xml:space="preserve">CHARGES </t>
  </si>
  <si>
    <t>a1</t>
  </si>
  <si>
    <t>b1</t>
  </si>
  <si>
    <t>c1</t>
  </si>
  <si>
    <t>d1 = b1+c1</t>
  </si>
  <si>
    <t>e1</t>
  </si>
  <si>
    <t>f</t>
  </si>
  <si>
    <t>g</t>
  </si>
  <si>
    <t>h = f+g</t>
  </si>
  <si>
    <t>i = e1/f</t>
  </si>
  <si>
    <t>j = (d1-e1)/g</t>
  </si>
  <si>
    <t>k = i-j</t>
  </si>
  <si>
    <t>l</t>
  </si>
  <si>
    <t>Accueil, élaboration du plan de parcours.</t>
  </si>
  <si>
    <t>Le nb de bénéficiaires de la fonction qui s'engagent dans un parcours de formation</t>
  </si>
  <si>
    <t>Accompagnement.</t>
  </si>
  <si>
    <t>Ingénierie.</t>
  </si>
  <si>
    <t>Le nb de bénéficiaires des prestations de formation</t>
  </si>
  <si>
    <t>Formation (à dupliquer par convention d'application)</t>
  </si>
  <si>
    <t>Métier 1</t>
  </si>
  <si>
    <t>Le nb d'heures animées</t>
  </si>
  <si>
    <t>Métier 2</t>
  </si>
  <si>
    <t>Métier 3</t>
  </si>
  <si>
    <t>Métier x</t>
  </si>
  <si>
    <t>Relation Entreprise.</t>
  </si>
  <si>
    <t>Le nb de visites en entreprise</t>
  </si>
  <si>
    <t xml:space="preserve">Certification. </t>
  </si>
  <si>
    <t>Le nb de bénéficiaires présentés à l'examen</t>
  </si>
  <si>
    <t>Restauration</t>
  </si>
  <si>
    <t>Le nb de prestations de restauration</t>
  </si>
  <si>
    <t>Hébergement</t>
  </si>
  <si>
    <t>Le nb de prestations d'hébergement</t>
  </si>
  <si>
    <t>Coordination.</t>
  </si>
  <si>
    <t>Le nb de bénéficiaires d'une formation ayant nécessité une activité de coordination</t>
  </si>
  <si>
    <t>Bilan/ Evaluation.</t>
  </si>
  <si>
    <t>Le nb de bénéficiaires d'une activité de bilan évaluation</t>
  </si>
  <si>
    <t xml:space="preserve">Administration de la formation </t>
  </si>
  <si>
    <t>Le nb d'heures bénéficiaires</t>
  </si>
  <si>
    <t>Gestion de la rémunération des stagiaires</t>
  </si>
  <si>
    <t xml:space="preserve">Le nb de bénéficiaires rémunérés région ou protection sociale </t>
  </si>
  <si>
    <t>Management</t>
  </si>
  <si>
    <t>Technologie de l'information</t>
  </si>
  <si>
    <t>TOTAL DES CHARGES comptabilité analytique</t>
  </si>
  <si>
    <t>TOTAL DES CHARGES comptabilité générale</t>
  </si>
  <si>
    <t>PRODUITS AFFERENTS AU R P R F P ET AVANTAGES EN NATURE, FISCAUX …</t>
  </si>
  <si>
    <t>Produits engagés et comptabilisés</t>
  </si>
  <si>
    <t>Compte</t>
  </si>
  <si>
    <t>Libellé</t>
  </si>
  <si>
    <t>a2</t>
  </si>
  <si>
    <t>b2</t>
  </si>
  <si>
    <t>c2</t>
  </si>
  <si>
    <t>d2 = b2 + c2</t>
  </si>
  <si>
    <t>Ventes de produits finis</t>
  </si>
  <si>
    <t>ventes de produits résiduels</t>
  </si>
  <si>
    <t>Prestation de services</t>
  </si>
  <si>
    <t>Ventes de marchandises (marge sur vente)</t>
  </si>
  <si>
    <t>Produits des activités annexes</t>
  </si>
  <si>
    <t xml:space="preserve">Subventions d'exploitation </t>
  </si>
  <si>
    <t>Avantages en nature</t>
  </si>
  <si>
    <t>Autres avantages</t>
  </si>
  <si>
    <t>Produits spécifiques</t>
  </si>
  <si>
    <t>Produits divers de gestion courante</t>
  </si>
  <si>
    <t>Produits exceptionnels sur opération de gestion</t>
  </si>
  <si>
    <t>Produits de cession d'éléments d'actif (plus value)</t>
  </si>
  <si>
    <t>Quote-part des subventions d'investissement virées au résultat de l'exercice</t>
  </si>
  <si>
    <t xml:space="preserve">TOTAL DES PRODUITS </t>
  </si>
  <si>
    <t>Acomptes reçus</t>
  </si>
  <si>
    <t>Origine</t>
  </si>
  <si>
    <t xml:space="preserve">Date </t>
  </si>
  <si>
    <t>Mode de règlement</t>
  </si>
  <si>
    <t>Solde restant à verser</t>
  </si>
  <si>
    <t>Produits afférents au SIEG engagés, comptabilisés et encaissés</t>
  </si>
  <si>
    <t>Montant  des produits du SIEG déclaré pour la compensation dans la cadre de la convention de mandatement X</t>
  </si>
  <si>
    <t>Métiers ne rentrant pas le périmètre du SIEG</t>
  </si>
  <si>
    <t>Fonctions exercées par l'opérateur autres que celles normalisées par le Conseil régional  dans le cadre du SIEG</t>
  </si>
  <si>
    <t>ECART = charges non éligibles au titre du SIEG</t>
  </si>
  <si>
    <t>e2 = b2 + part de c2  retenue dans les charges du  SIEG</t>
  </si>
  <si>
    <t>Montant  des charges du  SIEG déclaré pour la compensation dans le cadre de la convention de mandatement X</t>
  </si>
  <si>
    <t xml:space="preserve"> SIEG</t>
  </si>
  <si>
    <r>
      <t xml:space="preserve">∑ c2 = </t>
    </r>
    <r>
      <rPr>
        <sz val="11"/>
        <color indexed="8"/>
        <rFont val="Wide Latin"/>
        <family val="1"/>
      </rPr>
      <t>∑ c1</t>
    </r>
  </si>
  <si>
    <r>
      <t xml:space="preserve">COMPENSATION  SOLLICITEE : </t>
    </r>
    <r>
      <rPr>
        <sz val="11"/>
        <color indexed="8"/>
        <rFont val="Calibri"/>
        <family val="2"/>
      </rPr>
      <t>∑ e1 - ∑ e2</t>
    </r>
  </si>
  <si>
    <t>N° enregistrement comptable</t>
  </si>
  <si>
    <t>Nb heures opérateur dédié à la fonction</t>
  </si>
  <si>
    <t>Mandantaire</t>
  </si>
  <si>
    <t>VIRT</t>
  </si>
  <si>
    <r>
      <t>Métier 2 :</t>
    </r>
    <r>
      <rPr>
        <b/>
        <sz val="10"/>
        <color indexed="17"/>
        <rFont val="Calibri"/>
        <family val="2"/>
      </rPr>
      <t xml:space="preserve"> </t>
    </r>
    <r>
      <rPr>
        <b/>
        <sz val="10"/>
        <color indexed="17"/>
        <rFont val="Calibri"/>
        <family val="2"/>
      </rPr>
      <t>TP maçon</t>
    </r>
  </si>
  <si>
    <r>
      <t xml:space="preserve">Métier 3 : </t>
    </r>
    <r>
      <rPr>
        <b/>
        <sz val="10"/>
        <color indexed="17"/>
        <rFont val="Calibri"/>
        <family val="2"/>
      </rPr>
      <t>TP taille de pierre</t>
    </r>
  </si>
  <si>
    <r>
      <t>Métier 1</t>
    </r>
    <r>
      <rPr>
        <sz val="10"/>
        <rFont val="Calibri"/>
        <family val="2"/>
      </rPr>
      <t xml:space="preserve"> :</t>
    </r>
    <r>
      <rPr>
        <sz val="10"/>
        <color indexed="17"/>
        <rFont val="Calibri"/>
        <family val="2"/>
      </rPr>
      <t xml:space="preserve"> </t>
    </r>
    <r>
      <rPr>
        <b/>
        <sz val="10"/>
        <color indexed="17"/>
        <rFont val="Calibri"/>
        <family val="2"/>
      </rPr>
      <t>CPOP bâtiment</t>
    </r>
  </si>
  <si>
    <r>
      <t xml:space="preserve">Formation (à dupliquer par convention d'application) : </t>
    </r>
    <r>
      <rPr>
        <b/>
        <sz val="11"/>
        <color indexed="17"/>
        <rFont val="Calibri"/>
        <family val="2"/>
      </rPr>
      <t>convention d'application filière bâtiment</t>
    </r>
  </si>
  <si>
    <r>
      <rPr>
        <b/>
        <i/>
        <sz val="22"/>
        <color indexed="17"/>
        <rFont val="Calibri"/>
        <family val="2"/>
      </rPr>
      <t>Simulation</t>
    </r>
    <r>
      <rPr>
        <b/>
        <sz val="22"/>
        <color indexed="62"/>
        <rFont val="Calibri"/>
        <family val="2"/>
      </rPr>
      <t xml:space="preserve"> MEMOIRE FINANCIER DE COMPENSATION</t>
    </r>
  </si>
  <si>
    <t>Le nb d'ETP</t>
  </si>
  <si>
    <t>Le  nb d'ETP</t>
  </si>
  <si>
    <t>Produits financiers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</si>
</sst>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8"/>
      <name val="Wide Lati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30"/>
      <name val="Calibri"/>
      <family val="2"/>
    </font>
    <font>
      <sz val="9"/>
      <color indexed="8"/>
      <name val="Calibri"/>
      <family val="2"/>
    </font>
    <font>
      <b/>
      <sz val="22"/>
      <color indexed="62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trike/>
      <sz val="11"/>
      <color indexed="17"/>
      <name val="Calibri"/>
      <family val="2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b/>
      <sz val="11"/>
      <color indexed="17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i/>
      <sz val="22"/>
      <color indexed="17"/>
      <name val="Calibri"/>
      <family val="2"/>
    </font>
    <font>
      <b/>
      <sz val="11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70C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B050"/>
      <name val="Calibri"/>
      <family val="2"/>
    </font>
    <font>
      <strike/>
      <sz val="11"/>
      <color rgb="FF00B05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5"/>
      <name val="Calibri"/>
      <family val="2"/>
    </font>
    <font>
      <b/>
      <sz val="22"/>
      <color theme="4" tint="-0.24997000396251678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4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4" fontId="0" fillId="0" borderId="10" xfId="47" applyFont="1" applyBorder="1" applyAlignment="1">
      <alignment vertical="center" wrapText="1"/>
    </xf>
    <xf numFmtId="44" fontId="0" fillId="0" borderId="17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vertical="center" wrapText="1"/>
    </xf>
    <xf numFmtId="0" fontId="53" fillId="9" borderId="10" xfId="0" applyFont="1" applyFill="1" applyBorder="1" applyAlignment="1">
      <alignment horizontal="left" vertical="center" wrapText="1"/>
    </xf>
    <xf numFmtId="0" fontId="0" fillId="9" borderId="17" xfId="0" applyFont="1" applyFill="1" applyBorder="1" applyAlignment="1">
      <alignment vertical="center" wrapText="1"/>
    </xf>
    <xf numFmtId="0" fontId="0" fillId="9" borderId="27" xfId="0" applyFont="1" applyFill="1" applyBorder="1" applyAlignment="1">
      <alignment horizontal="center" vertical="center" wrapText="1"/>
    </xf>
    <xf numFmtId="0" fontId="0" fillId="9" borderId="27" xfId="0" applyFont="1" applyFill="1" applyBorder="1" applyAlignment="1">
      <alignment vertical="center" wrapText="1"/>
    </xf>
    <xf numFmtId="0" fontId="0" fillId="9" borderId="28" xfId="0" applyFont="1" applyFill="1" applyBorder="1" applyAlignment="1">
      <alignment vertical="center" wrapText="1"/>
    </xf>
    <xf numFmtId="164" fontId="50" fillId="9" borderId="17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164" fontId="0" fillId="9" borderId="10" xfId="0" applyNumberFormat="1" applyFont="1" applyFill="1" applyBorder="1" applyAlignment="1">
      <alignment horizontal="right" vertical="center" wrapText="1"/>
    </xf>
    <xf numFmtId="8" fontId="0" fillId="0" borderId="10" xfId="0" applyNumberFormat="1" applyFont="1" applyBorder="1" applyAlignment="1">
      <alignment horizontal="right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4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164" fontId="50" fillId="0" borderId="16" xfId="0" applyNumberFormat="1" applyFont="1" applyBorder="1" applyAlignment="1">
      <alignment horizontal="right" vertical="center" wrapText="1"/>
    </xf>
    <xf numFmtId="164" fontId="50" fillId="9" borderId="17" xfId="0" applyNumberFormat="1" applyFont="1" applyFill="1" applyBorder="1" applyAlignment="1">
      <alignment horizontal="right" vertical="center" wrapText="1"/>
    </xf>
    <xf numFmtId="164" fontId="0" fillId="0" borderId="17" xfId="0" applyNumberFormat="1" applyFont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164" fontId="50" fillId="0" borderId="17" xfId="0" applyNumberFormat="1" applyFont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164" fontId="0" fillId="0" borderId="20" xfId="0" applyNumberFormat="1" applyFont="1" applyBorder="1" applyAlignment="1">
      <alignment horizontal="right" vertical="center" wrapText="1"/>
    </xf>
    <xf numFmtId="164" fontId="0" fillId="9" borderId="27" xfId="0" applyNumberFormat="1" applyFont="1" applyFill="1" applyBorder="1" applyAlignment="1">
      <alignment horizontal="right" vertical="center" wrapText="1"/>
    </xf>
    <xf numFmtId="164" fontId="0" fillId="0" borderId="19" xfId="0" applyNumberFormat="1" applyFont="1" applyBorder="1" applyAlignment="1">
      <alignment horizontal="right" vertical="center" wrapText="1"/>
    </xf>
    <xf numFmtId="164" fontId="0" fillId="33" borderId="20" xfId="0" applyNumberFormat="1" applyFont="1" applyFill="1" applyBorder="1" applyAlignment="1">
      <alignment horizontal="right" vertical="center" wrapText="1"/>
    </xf>
    <xf numFmtId="164" fontId="0" fillId="33" borderId="21" xfId="0" applyNumberFormat="1" applyFont="1" applyFill="1" applyBorder="1" applyAlignment="1">
      <alignment horizontal="right" vertical="center" wrapText="1"/>
    </xf>
    <xf numFmtId="164" fontId="0" fillId="33" borderId="22" xfId="0" applyNumberFormat="1" applyFont="1" applyFill="1" applyBorder="1" applyAlignment="1">
      <alignment horizontal="right" vertical="center" wrapText="1"/>
    </xf>
    <xf numFmtId="164" fontId="0" fillId="33" borderId="11" xfId="0" applyNumberFormat="1" applyFont="1" applyFill="1" applyBorder="1" applyAlignment="1">
      <alignment horizontal="right" vertical="center" wrapText="1"/>
    </xf>
    <xf numFmtId="164" fontId="0" fillId="0" borderId="23" xfId="0" applyNumberFormat="1" applyFont="1" applyBorder="1" applyAlignment="1">
      <alignment horizontal="right" vertical="center" wrapText="1"/>
    </xf>
    <xf numFmtId="164" fontId="0" fillId="33" borderId="12" xfId="0" applyNumberFormat="1" applyFont="1" applyFill="1" applyBorder="1" applyAlignment="1">
      <alignment horizontal="right" vertical="center" wrapText="1"/>
    </xf>
    <xf numFmtId="164" fontId="0" fillId="0" borderId="24" xfId="0" applyNumberFormat="1" applyFont="1" applyBorder="1" applyAlignment="1">
      <alignment horizontal="right" vertical="center" wrapText="1"/>
    </xf>
    <xf numFmtId="164" fontId="0" fillId="0" borderId="22" xfId="0" applyNumberFormat="1" applyFont="1" applyBorder="1" applyAlignment="1">
      <alignment horizontal="right" vertical="center" wrapText="1"/>
    </xf>
    <xf numFmtId="164" fontId="0" fillId="0" borderId="11" xfId="0" applyNumberFormat="1" applyFont="1" applyFill="1" applyBorder="1" applyAlignment="1">
      <alignment horizontal="right" vertical="center" wrapText="1"/>
    </xf>
    <xf numFmtId="164" fontId="0" fillId="9" borderId="28" xfId="0" applyNumberFormat="1" applyFont="1" applyFill="1" applyBorder="1" applyAlignment="1">
      <alignment horizontal="right" vertical="center" wrapText="1"/>
    </xf>
    <xf numFmtId="164" fontId="50" fillId="0" borderId="17" xfId="0" applyNumberFormat="1" applyFont="1" applyFill="1" applyBorder="1" applyAlignment="1">
      <alignment horizontal="right" vertical="center" wrapText="1"/>
    </xf>
    <xf numFmtId="164" fontId="50" fillId="0" borderId="25" xfId="0" applyNumberFormat="1" applyFont="1" applyBorder="1" applyAlignment="1">
      <alignment horizontal="right" vertical="center" wrapText="1"/>
    </xf>
    <xf numFmtId="164" fontId="50" fillId="0" borderId="26" xfId="0" applyNumberFormat="1" applyFont="1" applyFill="1" applyBorder="1" applyAlignment="1">
      <alignment horizontal="right" vertical="center" wrapText="1"/>
    </xf>
    <xf numFmtId="164" fontId="0" fillId="0" borderId="10" xfId="47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7" fontId="50" fillId="0" borderId="17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2" fillId="0" borderId="26" xfId="0" applyFont="1" applyBorder="1" applyAlignment="1">
      <alignment horizontal="right" vertical="center" wrapText="1"/>
    </xf>
    <xf numFmtId="0" fontId="59" fillId="9" borderId="29" xfId="0" applyFont="1" applyFill="1" applyBorder="1" applyAlignment="1">
      <alignment horizontal="center" vertical="center" wrapText="1"/>
    </xf>
    <xf numFmtId="0" fontId="59" fillId="9" borderId="30" xfId="0" applyFont="1" applyFill="1" applyBorder="1" applyAlignment="1">
      <alignment horizontal="center" vertical="center" wrapText="1"/>
    </xf>
    <xf numFmtId="0" fontId="59" fillId="9" borderId="25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horizontal="right" vertical="center" wrapText="1"/>
    </xf>
    <xf numFmtId="0" fontId="52" fillId="0" borderId="25" xfId="0" applyFont="1" applyBorder="1" applyAlignment="1">
      <alignment horizontal="right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8" fontId="24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47" applyFont="1" applyFill="1" applyBorder="1" applyAlignment="1">
      <alignment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53" fillId="0" borderId="31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0" fontId="0" fillId="33" borderId="27" xfId="0" applyFont="1" applyFill="1" applyBorder="1" applyAlignment="1">
      <alignment vertical="center" wrapText="1"/>
    </xf>
    <xf numFmtId="164" fontId="5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164" fontId="50" fillId="0" borderId="0" xfId="0" applyNumberFormat="1" applyFont="1" applyFill="1" applyBorder="1" applyAlignment="1">
      <alignment horizontal="center" vertical="center" wrapText="1"/>
    </xf>
    <xf numFmtId="164" fontId="0" fillId="0" borderId="0" xfId="47" applyNumberFormat="1" applyFont="1" applyFill="1" applyBorder="1" applyAlignment="1">
      <alignment horizontal="right" vertical="center" wrapText="1"/>
    </xf>
    <xf numFmtId="7" fontId="50" fillId="0" borderId="0" xfId="0" applyNumberFormat="1" applyFont="1" applyFill="1" applyBorder="1" applyAlignment="1">
      <alignment horizontal="right" vertical="center" wrapText="1"/>
    </xf>
    <xf numFmtId="164" fontId="0" fillId="0" borderId="3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61" zoomScaleNormal="61" zoomScalePageLayoutView="40" workbookViewId="0" topLeftCell="A1">
      <selection activeCell="B12" sqref="B12"/>
    </sheetView>
  </sheetViews>
  <sheetFormatPr defaultColWidth="10.8515625" defaultRowHeight="15"/>
  <cols>
    <col min="1" max="1" width="28.421875" style="6" customWidth="1"/>
    <col min="2" max="2" width="30.7109375" style="6" customWidth="1"/>
    <col min="3" max="6" width="15.7109375" style="5" customWidth="1"/>
    <col min="7" max="7" width="15.7109375" style="6" customWidth="1"/>
    <col min="8" max="8" width="4.421875" style="123" customWidth="1"/>
    <col min="9" max="9" width="35.28125" style="6" customWidth="1"/>
    <col min="10" max="14" width="15.7109375" style="6" customWidth="1"/>
    <col min="15" max="15" width="9.7109375" style="6" customWidth="1"/>
    <col min="16" max="16" width="20.421875" style="6" customWidth="1"/>
    <col min="17" max="16384" width="10.8515625" style="6" customWidth="1"/>
  </cols>
  <sheetData>
    <row r="1" spans="1:4" ht="49.5" customHeight="1">
      <c r="A1" s="115" t="s">
        <v>0</v>
      </c>
      <c r="B1" s="115"/>
      <c r="C1" s="115"/>
      <c r="D1" s="115"/>
    </row>
    <row r="2" spans="1:16" ht="15">
      <c r="A2" s="112" t="s">
        <v>1</v>
      </c>
      <c r="B2" s="112" t="s">
        <v>2</v>
      </c>
      <c r="C2" s="111" t="s">
        <v>3</v>
      </c>
      <c r="D2" s="111"/>
      <c r="E2" s="111"/>
      <c r="F2" s="111"/>
      <c r="G2" s="117" t="s">
        <v>92</v>
      </c>
      <c r="H2" s="127"/>
      <c r="I2" s="111" t="s">
        <v>4</v>
      </c>
      <c r="J2" s="111"/>
      <c r="K2" s="111"/>
      <c r="L2" s="111"/>
      <c r="M2" s="111" t="s">
        <v>5</v>
      </c>
      <c r="N2" s="111"/>
      <c r="O2" s="111"/>
      <c r="P2" s="111" t="s">
        <v>6</v>
      </c>
    </row>
    <row r="3" spans="1:16" ht="105">
      <c r="A3" s="116"/>
      <c r="B3" s="116"/>
      <c r="C3" s="5" t="s">
        <v>7</v>
      </c>
      <c r="D3" s="7" t="s">
        <v>8</v>
      </c>
      <c r="E3" s="7" t="s">
        <v>9</v>
      </c>
      <c r="F3" s="7" t="s">
        <v>10</v>
      </c>
      <c r="G3" s="117"/>
      <c r="H3" s="127"/>
      <c r="I3" s="112" t="s">
        <v>11</v>
      </c>
      <c r="J3" s="7" t="s">
        <v>93</v>
      </c>
      <c r="K3" s="7" t="s">
        <v>12</v>
      </c>
      <c r="L3" s="7" t="s">
        <v>13</v>
      </c>
      <c r="M3" s="7" t="s">
        <v>93</v>
      </c>
      <c r="N3" s="7" t="s">
        <v>12</v>
      </c>
      <c r="O3" s="7" t="s">
        <v>14</v>
      </c>
      <c r="P3" s="111"/>
    </row>
    <row r="4" spans="1:16" ht="21">
      <c r="A4" s="109" t="s">
        <v>15</v>
      </c>
      <c r="B4" s="110"/>
      <c r="C4" s="7" t="s">
        <v>16</v>
      </c>
      <c r="D4" s="7" t="s">
        <v>17</v>
      </c>
      <c r="E4" s="7" t="s">
        <v>18</v>
      </c>
      <c r="F4" s="7" t="s">
        <v>19</v>
      </c>
      <c r="G4" s="51" t="s">
        <v>20</v>
      </c>
      <c r="H4" s="127"/>
      <c r="I4" s="113"/>
      <c r="J4" s="7" t="s">
        <v>21</v>
      </c>
      <c r="K4" s="7" t="s">
        <v>22</v>
      </c>
      <c r="L4" s="7" t="s">
        <v>23</v>
      </c>
      <c r="M4" s="7" t="s">
        <v>24</v>
      </c>
      <c r="N4" s="7" t="s">
        <v>25</v>
      </c>
      <c r="O4" s="7" t="s">
        <v>26</v>
      </c>
      <c r="P4" s="7" t="s">
        <v>27</v>
      </c>
    </row>
    <row r="5" spans="1:16" ht="45">
      <c r="A5" s="45" t="s">
        <v>28</v>
      </c>
      <c r="B5" s="46"/>
      <c r="C5" s="7"/>
      <c r="D5" s="7"/>
      <c r="E5" s="7"/>
      <c r="F5" s="7"/>
      <c r="G5" s="52"/>
      <c r="H5" s="128"/>
      <c r="I5" s="39" t="s">
        <v>29</v>
      </c>
      <c r="J5" s="8"/>
      <c r="K5" s="8"/>
      <c r="L5" s="8"/>
      <c r="M5" s="8"/>
      <c r="N5" s="8"/>
      <c r="O5" s="8"/>
      <c r="P5" s="8"/>
    </row>
    <row r="6" spans="1:16" ht="45">
      <c r="A6" s="45" t="s">
        <v>30</v>
      </c>
      <c r="B6" s="46"/>
      <c r="C6" s="7"/>
      <c r="D6" s="7"/>
      <c r="E6" s="7"/>
      <c r="F6" s="7"/>
      <c r="G6" s="52"/>
      <c r="H6" s="128"/>
      <c r="I6" s="39" t="s">
        <v>29</v>
      </c>
      <c r="J6" s="8"/>
      <c r="K6" s="8"/>
      <c r="L6" s="8"/>
      <c r="M6" s="8"/>
      <c r="N6" s="8"/>
      <c r="O6" s="8"/>
      <c r="P6" s="8"/>
    </row>
    <row r="7" spans="1:16" ht="30">
      <c r="A7" s="45" t="s">
        <v>31</v>
      </c>
      <c r="B7" s="46"/>
      <c r="C7" s="9"/>
      <c r="D7" s="9"/>
      <c r="E7" s="9"/>
      <c r="F7" s="9"/>
      <c r="G7" s="53"/>
      <c r="H7" s="129"/>
      <c r="I7" s="40" t="s">
        <v>32</v>
      </c>
      <c r="J7" s="8"/>
      <c r="K7" s="8"/>
      <c r="L7" s="8"/>
      <c r="M7" s="8"/>
      <c r="N7" s="8"/>
      <c r="O7" s="8"/>
      <c r="P7" s="8"/>
    </row>
    <row r="8" spans="1:16" ht="19.5" customHeight="1">
      <c r="A8" s="114" t="s">
        <v>33</v>
      </c>
      <c r="B8" s="47" t="s">
        <v>34</v>
      </c>
      <c r="C8" s="7"/>
      <c r="D8" s="7"/>
      <c r="E8" s="7"/>
      <c r="F8" s="7"/>
      <c r="G8" s="52"/>
      <c r="H8" s="128"/>
      <c r="I8" s="39" t="s">
        <v>35</v>
      </c>
      <c r="J8" s="8"/>
      <c r="K8" s="8"/>
      <c r="L8" s="8"/>
      <c r="M8" s="8"/>
      <c r="N8" s="8"/>
      <c r="O8" s="8"/>
      <c r="P8" s="8"/>
    </row>
    <row r="9" spans="1:16" ht="19.5" customHeight="1">
      <c r="A9" s="114"/>
      <c r="B9" s="47" t="s">
        <v>36</v>
      </c>
      <c r="C9" s="7"/>
      <c r="D9" s="7"/>
      <c r="E9" s="7"/>
      <c r="F9" s="7"/>
      <c r="G9" s="52"/>
      <c r="H9" s="128"/>
      <c r="I9" s="39" t="s">
        <v>35</v>
      </c>
      <c r="J9" s="8"/>
      <c r="K9" s="8"/>
      <c r="L9" s="8"/>
      <c r="M9" s="8"/>
      <c r="N9" s="8"/>
      <c r="O9" s="8"/>
      <c r="P9" s="8"/>
    </row>
    <row r="10" spans="1:16" ht="19.5" customHeight="1">
      <c r="A10" s="114"/>
      <c r="B10" s="47" t="s">
        <v>37</v>
      </c>
      <c r="C10" s="7"/>
      <c r="D10" s="7"/>
      <c r="E10" s="7"/>
      <c r="F10" s="7"/>
      <c r="G10" s="52"/>
      <c r="H10" s="128"/>
      <c r="I10" s="39" t="s">
        <v>35</v>
      </c>
      <c r="J10" s="8"/>
      <c r="K10" s="8"/>
      <c r="L10" s="8"/>
      <c r="M10" s="8"/>
      <c r="N10" s="8"/>
      <c r="O10" s="8"/>
      <c r="P10" s="8"/>
    </row>
    <row r="11" spans="1:16" ht="19.5" customHeight="1">
      <c r="A11" s="114"/>
      <c r="B11" s="47" t="s">
        <v>38</v>
      </c>
      <c r="C11" s="7"/>
      <c r="D11" s="7"/>
      <c r="E11" s="7"/>
      <c r="F11" s="7"/>
      <c r="G11" s="52"/>
      <c r="H11" s="128"/>
      <c r="I11" s="39" t="s">
        <v>35</v>
      </c>
      <c r="J11" s="8"/>
      <c r="K11" s="8"/>
      <c r="L11" s="8"/>
      <c r="M11" s="8"/>
      <c r="N11" s="8"/>
      <c r="O11" s="8"/>
      <c r="P11" s="8"/>
    </row>
    <row r="12" spans="1:16" ht="30" customHeight="1">
      <c r="A12" s="114"/>
      <c r="B12" s="47" t="s">
        <v>88</v>
      </c>
      <c r="C12" s="7"/>
      <c r="D12" s="106"/>
      <c r="E12" s="107"/>
      <c r="F12" s="107"/>
      <c r="G12" s="108"/>
      <c r="I12" s="106"/>
      <c r="J12" s="107"/>
      <c r="K12" s="107"/>
      <c r="L12" s="107"/>
      <c r="M12" s="107"/>
      <c r="N12" s="107"/>
      <c r="O12" s="107"/>
      <c r="P12" s="108"/>
    </row>
    <row r="13" spans="1:16" ht="19.5" customHeight="1">
      <c r="A13" s="45" t="s">
        <v>39</v>
      </c>
      <c r="B13" s="47"/>
      <c r="C13" s="7"/>
      <c r="D13" s="7"/>
      <c r="E13" s="7"/>
      <c r="F13" s="7"/>
      <c r="G13" s="52"/>
      <c r="H13" s="128"/>
      <c r="I13" s="39" t="s">
        <v>40</v>
      </c>
      <c r="J13" s="8"/>
      <c r="K13" s="8"/>
      <c r="L13" s="8"/>
      <c r="M13" s="8"/>
      <c r="N13" s="8"/>
      <c r="O13" s="8"/>
      <c r="P13" s="8"/>
    </row>
    <row r="14" spans="1:16" ht="30" customHeight="1">
      <c r="A14" s="45" t="s">
        <v>41</v>
      </c>
      <c r="B14" s="47"/>
      <c r="C14" s="7"/>
      <c r="D14" s="7"/>
      <c r="E14" s="7"/>
      <c r="F14" s="7"/>
      <c r="G14" s="52"/>
      <c r="H14" s="128"/>
      <c r="I14" s="39" t="s">
        <v>42</v>
      </c>
      <c r="J14" s="8"/>
      <c r="K14" s="8"/>
      <c r="L14" s="8"/>
      <c r="M14" s="8"/>
      <c r="N14" s="8"/>
      <c r="O14" s="8"/>
      <c r="P14" s="8"/>
    </row>
    <row r="15" spans="1:16" ht="30" customHeight="1">
      <c r="A15" s="48" t="s">
        <v>43</v>
      </c>
      <c r="B15" s="47"/>
      <c r="C15" s="7"/>
      <c r="D15" s="7"/>
      <c r="E15" s="7"/>
      <c r="F15" s="7"/>
      <c r="G15" s="52"/>
      <c r="H15" s="128"/>
      <c r="I15" s="39" t="s">
        <v>44</v>
      </c>
      <c r="J15" s="8"/>
      <c r="K15" s="8"/>
      <c r="L15" s="8"/>
      <c r="M15" s="8"/>
      <c r="N15" s="8"/>
      <c r="O15" s="8"/>
      <c r="P15" s="8"/>
    </row>
    <row r="16" spans="1:16" ht="30" customHeight="1">
      <c r="A16" s="48" t="s">
        <v>45</v>
      </c>
      <c r="B16" s="47"/>
      <c r="C16" s="7"/>
      <c r="D16" s="7"/>
      <c r="E16" s="7"/>
      <c r="F16" s="7"/>
      <c r="G16" s="52"/>
      <c r="H16" s="128"/>
      <c r="I16" s="39" t="s">
        <v>46</v>
      </c>
      <c r="J16" s="8"/>
      <c r="K16" s="8"/>
      <c r="L16" s="8"/>
      <c r="M16" s="8"/>
      <c r="N16" s="8"/>
      <c r="O16" s="8"/>
      <c r="P16" s="8"/>
    </row>
    <row r="17" spans="1:16" ht="45" customHeight="1">
      <c r="A17" s="45" t="s">
        <v>47</v>
      </c>
      <c r="B17" s="47"/>
      <c r="C17" s="7"/>
      <c r="D17" s="7"/>
      <c r="E17" s="7"/>
      <c r="F17" s="7"/>
      <c r="G17" s="52"/>
      <c r="H17" s="128"/>
      <c r="I17" s="39" t="s">
        <v>48</v>
      </c>
      <c r="J17" s="8"/>
      <c r="K17" s="8"/>
      <c r="L17" s="8"/>
      <c r="M17" s="8"/>
      <c r="N17" s="8"/>
      <c r="O17" s="8"/>
      <c r="P17" s="8"/>
    </row>
    <row r="18" spans="1:16" ht="30" customHeight="1">
      <c r="A18" s="45" t="s">
        <v>49</v>
      </c>
      <c r="B18" s="47"/>
      <c r="C18" s="10"/>
      <c r="D18" s="7"/>
      <c r="E18" s="7"/>
      <c r="F18" s="7"/>
      <c r="G18" s="52"/>
      <c r="H18" s="128"/>
      <c r="I18" s="39" t="s">
        <v>50</v>
      </c>
      <c r="J18" s="8"/>
      <c r="K18" s="8"/>
      <c r="L18" s="8"/>
      <c r="M18" s="8"/>
      <c r="N18" s="8"/>
      <c r="O18" s="8"/>
      <c r="P18" s="8"/>
    </row>
    <row r="19" spans="1:16" ht="57" customHeight="1">
      <c r="A19" s="104" t="s">
        <v>89</v>
      </c>
      <c r="B19" s="105"/>
      <c r="C19" s="7"/>
      <c r="D19" s="130"/>
      <c r="E19" s="131"/>
      <c r="F19" s="131"/>
      <c r="G19" s="132"/>
      <c r="I19" s="106"/>
      <c r="J19" s="107"/>
      <c r="K19" s="107"/>
      <c r="L19" s="107"/>
      <c r="M19" s="107"/>
      <c r="N19" s="107"/>
      <c r="O19" s="107"/>
      <c r="P19" s="108"/>
    </row>
    <row r="20" spans="1:16" ht="30">
      <c r="A20" s="49" t="s">
        <v>51</v>
      </c>
      <c r="B20" s="50"/>
      <c r="C20" s="11"/>
      <c r="D20" s="7"/>
      <c r="E20" s="7"/>
      <c r="F20" s="7"/>
      <c r="G20" s="52"/>
      <c r="H20" s="128"/>
      <c r="I20" s="39" t="s">
        <v>52</v>
      </c>
      <c r="J20" s="8"/>
      <c r="K20" s="8"/>
      <c r="L20" s="8"/>
      <c r="M20" s="8"/>
      <c r="N20" s="8"/>
      <c r="O20" s="8"/>
      <c r="P20" s="8"/>
    </row>
    <row r="21" spans="1:16" ht="30" customHeight="1">
      <c r="A21" s="8" t="s">
        <v>53</v>
      </c>
      <c r="B21" s="50"/>
      <c r="C21" s="11"/>
      <c r="D21" s="7"/>
      <c r="E21" s="7"/>
      <c r="F21" s="7"/>
      <c r="G21" s="52"/>
      <c r="H21" s="128"/>
      <c r="I21" s="39" t="s">
        <v>54</v>
      </c>
      <c r="J21" s="8"/>
      <c r="K21" s="8"/>
      <c r="L21" s="8"/>
      <c r="M21" s="8"/>
      <c r="N21" s="8"/>
      <c r="O21" s="8"/>
      <c r="P21" s="8"/>
    </row>
    <row r="22" spans="1:16" ht="19.5" customHeight="1">
      <c r="A22" s="49" t="s">
        <v>55</v>
      </c>
      <c r="B22" s="50"/>
      <c r="C22" s="7"/>
      <c r="D22" s="7"/>
      <c r="E22" s="7"/>
      <c r="F22" s="7"/>
      <c r="G22" s="52"/>
      <c r="H22" s="128"/>
      <c r="I22" s="40" t="s">
        <v>105</v>
      </c>
      <c r="J22" s="8"/>
      <c r="K22" s="8"/>
      <c r="L22" s="8"/>
      <c r="M22" s="8"/>
      <c r="N22" s="8"/>
      <c r="O22" s="8"/>
      <c r="P22" s="8"/>
    </row>
    <row r="23" spans="1:16" ht="30" customHeight="1" thickBot="1">
      <c r="A23" s="49" t="s">
        <v>56</v>
      </c>
      <c r="B23" s="50"/>
      <c r="C23" s="7"/>
      <c r="D23" s="7"/>
      <c r="E23" s="7"/>
      <c r="F23" s="7"/>
      <c r="G23" s="52"/>
      <c r="H23" s="128"/>
      <c r="I23" s="40" t="s">
        <v>106</v>
      </c>
      <c r="J23" s="8"/>
      <c r="K23" s="8"/>
      <c r="L23" s="8"/>
      <c r="M23" s="8"/>
      <c r="N23" s="8"/>
      <c r="O23" s="8"/>
      <c r="P23" s="8"/>
    </row>
    <row r="24" spans="1:9" ht="45" customHeight="1" thickBot="1">
      <c r="A24" s="99" t="s">
        <v>57</v>
      </c>
      <c r="B24" s="99"/>
      <c r="C24" s="12"/>
      <c r="D24" s="13"/>
      <c r="E24" s="14"/>
      <c r="F24" s="15"/>
      <c r="G24" s="54"/>
      <c r="I24" s="16"/>
    </row>
    <row r="25" spans="1:11" ht="45" customHeight="1" thickBot="1">
      <c r="A25" s="99" t="s">
        <v>58</v>
      </c>
      <c r="B25" s="99"/>
      <c r="C25" s="17"/>
      <c r="D25" s="18"/>
      <c r="E25" s="18"/>
      <c r="F25" s="18"/>
      <c r="G25" s="19"/>
      <c r="I25" s="20"/>
      <c r="K25" s="16"/>
    </row>
    <row r="26" spans="1:9" ht="45" customHeight="1">
      <c r="A26" s="99" t="s">
        <v>90</v>
      </c>
      <c r="B26" s="99"/>
      <c r="C26" s="21">
        <f>C25-C24</f>
        <v>0</v>
      </c>
      <c r="D26" s="18"/>
      <c r="E26" s="18"/>
      <c r="F26" s="18"/>
      <c r="G26" s="19"/>
      <c r="I26" s="20"/>
    </row>
    <row r="27" spans="1:9" ht="105">
      <c r="A27" s="109" t="s">
        <v>59</v>
      </c>
      <c r="B27" s="110"/>
      <c r="C27" s="22" t="s">
        <v>60</v>
      </c>
      <c r="D27" s="2" t="s">
        <v>86</v>
      </c>
      <c r="E27" s="23" t="s">
        <v>9</v>
      </c>
      <c r="F27" s="22" t="s">
        <v>10</v>
      </c>
      <c r="G27" s="55" t="s">
        <v>87</v>
      </c>
      <c r="H27" s="124"/>
      <c r="I27" s="24"/>
    </row>
    <row r="28" spans="1:9" ht="57.75" customHeight="1">
      <c r="A28" s="34" t="s">
        <v>61</v>
      </c>
      <c r="B28" s="34" t="s">
        <v>62</v>
      </c>
      <c r="C28" s="22" t="s">
        <v>63</v>
      </c>
      <c r="D28" s="7" t="s">
        <v>64</v>
      </c>
      <c r="E28" s="23" t="s">
        <v>65</v>
      </c>
      <c r="F28" s="22" t="s">
        <v>66</v>
      </c>
      <c r="G28" s="55" t="s">
        <v>91</v>
      </c>
      <c r="H28" s="124"/>
      <c r="I28" s="24"/>
    </row>
    <row r="29" spans="1:9" ht="19.5" customHeight="1">
      <c r="A29" s="43">
        <v>701</v>
      </c>
      <c r="B29" s="44" t="s">
        <v>67</v>
      </c>
      <c r="C29" s="22"/>
      <c r="D29" s="7"/>
      <c r="E29" s="25"/>
      <c r="F29" s="22"/>
      <c r="G29" s="56"/>
      <c r="I29" s="16"/>
    </row>
    <row r="30" spans="1:9" ht="19.5" customHeight="1">
      <c r="A30" s="43">
        <v>703</v>
      </c>
      <c r="B30" s="44" t="s">
        <v>68</v>
      </c>
      <c r="C30" s="22"/>
      <c r="D30" s="23"/>
      <c r="E30" s="26"/>
      <c r="F30" s="22"/>
      <c r="G30" s="56"/>
      <c r="I30" s="16"/>
    </row>
    <row r="31" spans="1:9" ht="19.5" customHeight="1">
      <c r="A31" s="43">
        <v>706</v>
      </c>
      <c r="B31" s="44" t="s">
        <v>69</v>
      </c>
      <c r="C31" s="22"/>
      <c r="D31" s="23"/>
      <c r="E31" s="27"/>
      <c r="F31" s="22"/>
      <c r="G31" s="56"/>
      <c r="I31" s="16"/>
    </row>
    <row r="32" spans="1:9" ht="30" customHeight="1">
      <c r="A32" s="43">
        <v>707</v>
      </c>
      <c r="B32" s="44" t="s">
        <v>70</v>
      </c>
      <c r="C32" s="22"/>
      <c r="D32" s="23"/>
      <c r="E32" s="27"/>
      <c r="F32" s="22"/>
      <c r="G32" s="56"/>
      <c r="I32" s="16"/>
    </row>
    <row r="33" spans="1:9" ht="19.5" customHeight="1">
      <c r="A33" s="43">
        <v>708</v>
      </c>
      <c r="B33" s="44" t="s">
        <v>71</v>
      </c>
      <c r="C33" s="22"/>
      <c r="D33" s="23"/>
      <c r="E33" s="27"/>
      <c r="F33" s="22"/>
      <c r="G33" s="56"/>
      <c r="I33" s="16"/>
    </row>
    <row r="34" spans="1:9" ht="19.5" customHeight="1">
      <c r="A34" s="43">
        <v>74</v>
      </c>
      <c r="B34" s="44" t="s">
        <v>72</v>
      </c>
      <c r="C34" s="22"/>
      <c r="D34" s="25"/>
      <c r="E34" s="28"/>
      <c r="F34" s="22"/>
      <c r="G34" s="56"/>
      <c r="I34" s="16"/>
    </row>
    <row r="35" spans="1:9" ht="19.5" customHeight="1">
      <c r="A35" s="43">
        <v>74</v>
      </c>
      <c r="B35" s="44" t="s">
        <v>73</v>
      </c>
      <c r="C35" s="22"/>
      <c r="D35" s="29"/>
      <c r="E35" s="30"/>
      <c r="F35" s="22"/>
      <c r="G35" s="56"/>
      <c r="I35" s="16"/>
    </row>
    <row r="36" spans="1:9" ht="19.5" customHeight="1">
      <c r="A36" s="43">
        <v>74</v>
      </c>
      <c r="B36" s="44" t="s">
        <v>74</v>
      </c>
      <c r="C36" s="22"/>
      <c r="D36" s="31"/>
      <c r="E36" s="32"/>
      <c r="F36" s="22"/>
      <c r="G36" s="56"/>
      <c r="I36" s="16"/>
    </row>
    <row r="37" spans="1:9" ht="19.5" customHeight="1">
      <c r="A37" s="43">
        <v>757</v>
      </c>
      <c r="B37" s="44" t="s">
        <v>75</v>
      </c>
      <c r="C37" s="22"/>
      <c r="D37" s="33"/>
      <c r="E37" s="26"/>
      <c r="F37" s="22"/>
      <c r="G37" s="56"/>
      <c r="I37" s="16"/>
    </row>
    <row r="38" spans="1:9" ht="30" customHeight="1">
      <c r="A38" s="43">
        <v>758</v>
      </c>
      <c r="B38" s="44" t="s">
        <v>76</v>
      </c>
      <c r="C38" s="22"/>
      <c r="D38" s="23"/>
      <c r="E38" s="27"/>
      <c r="F38" s="22"/>
      <c r="G38" s="56"/>
      <c r="I38" s="16"/>
    </row>
    <row r="39" spans="1:9" ht="30" customHeight="1">
      <c r="A39" s="43">
        <v>771</v>
      </c>
      <c r="B39" s="44" t="s">
        <v>77</v>
      </c>
      <c r="C39" s="22"/>
      <c r="D39" s="23"/>
      <c r="E39" s="27"/>
      <c r="F39" s="22"/>
      <c r="G39" s="56"/>
      <c r="I39" s="16"/>
    </row>
    <row r="40" spans="1:9" ht="30" customHeight="1">
      <c r="A40" s="43">
        <v>775</v>
      </c>
      <c r="B40" s="44" t="s">
        <v>78</v>
      </c>
      <c r="C40" s="22"/>
      <c r="D40" s="23"/>
      <c r="E40" s="27"/>
      <c r="F40" s="22"/>
      <c r="G40" s="56"/>
      <c r="I40" s="16"/>
    </row>
    <row r="41" spans="1:9" ht="49.5" customHeight="1" thickBot="1">
      <c r="A41" s="43">
        <v>777</v>
      </c>
      <c r="B41" s="44" t="s">
        <v>79</v>
      </c>
      <c r="C41" s="34"/>
      <c r="D41" s="25"/>
      <c r="E41" s="27"/>
      <c r="F41" s="22"/>
      <c r="G41" s="57"/>
      <c r="I41" s="16"/>
    </row>
    <row r="42" spans="1:9" ht="45" customHeight="1" thickBot="1">
      <c r="A42" s="99" t="s">
        <v>80</v>
      </c>
      <c r="B42" s="99"/>
      <c r="C42" s="35"/>
      <c r="D42" s="36"/>
      <c r="E42" s="17"/>
      <c r="F42" s="41"/>
      <c r="G42" s="54"/>
      <c r="I42" s="16"/>
    </row>
    <row r="43" spans="1:9" ht="15" customHeight="1" thickBot="1">
      <c r="A43" s="3"/>
      <c r="B43" s="3"/>
      <c r="C43" s="3"/>
      <c r="D43" s="24"/>
      <c r="E43" s="4" t="s">
        <v>94</v>
      </c>
      <c r="F43" s="24"/>
      <c r="G43" s="16"/>
      <c r="I43" s="16"/>
    </row>
    <row r="44" spans="1:9" ht="45" customHeight="1" thickBot="1">
      <c r="A44" s="100" t="s">
        <v>95</v>
      </c>
      <c r="B44" s="101"/>
      <c r="C44" s="102"/>
      <c r="F44" s="6"/>
      <c r="G44" s="42"/>
      <c r="H44" s="124"/>
      <c r="I44" s="24"/>
    </row>
    <row r="45" ht="48.75" customHeight="1"/>
    <row r="46" spans="3:6" ht="31.5" customHeight="1">
      <c r="C46" s="103" t="s">
        <v>81</v>
      </c>
      <c r="D46" s="103"/>
      <c r="E46" s="103"/>
      <c r="F46" s="103"/>
    </row>
    <row r="47" spans="3:6" ht="51" customHeight="1">
      <c r="C47" s="7" t="s">
        <v>82</v>
      </c>
      <c r="D47" s="7" t="s">
        <v>83</v>
      </c>
      <c r="E47" s="7" t="s">
        <v>84</v>
      </c>
      <c r="F47" s="1" t="s">
        <v>96</v>
      </c>
    </row>
    <row r="48" spans="3:8" ht="31.5" customHeight="1">
      <c r="C48" s="7"/>
      <c r="D48" s="7"/>
      <c r="E48" s="7"/>
      <c r="F48" s="7"/>
      <c r="G48" s="37"/>
      <c r="H48" s="125"/>
    </row>
    <row r="49" spans="3:8" ht="31.5" customHeight="1">
      <c r="C49" s="7"/>
      <c r="D49" s="7"/>
      <c r="E49" s="7"/>
      <c r="F49" s="7"/>
      <c r="G49" s="37"/>
      <c r="H49" s="125"/>
    </row>
    <row r="50" spans="3:8" ht="31.5" customHeight="1">
      <c r="C50" s="7"/>
      <c r="D50" s="7"/>
      <c r="E50" s="7"/>
      <c r="F50" s="7"/>
      <c r="G50" s="37"/>
      <c r="H50" s="125"/>
    </row>
    <row r="51" ht="31.5" customHeight="1" thickBot="1"/>
    <row r="52" spans="3:8" ht="31.5" customHeight="1" thickBot="1">
      <c r="C52" s="103" t="s">
        <v>85</v>
      </c>
      <c r="D52" s="103"/>
      <c r="E52" s="103"/>
      <c r="F52" s="103"/>
      <c r="G52" s="38"/>
      <c r="H52" s="126"/>
    </row>
    <row r="55" ht="15" customHeight="1"/>
    <row r="58" ht="15" customHeight="1"/>
    <row r="61" ht="15" customHeight="1"/>
    <row r="64" ht="15" customHeight="1"/>
    <row r="67" ht="15" customHeight="1"/>
    <row r="73" ht="15" customHeight="1"/>
    <row r="76" ht="15" customHeight="1"/>
    <row r="79" ht="15" customHeight="1"/>
    <row r="82" ht="15" customHeight="1"/>
    <row r="85" ht="15" customHeight="1"/>
    <row r="88" ht="15" customHeight="1"/>
    <row r="91" ht="15" customHeight="1"/>
    <row r="94" ht="15" customHeight="1"/>
    <row r="97" ht="15" customHeight="1"/>
    <row r="100" ht="15" customHeight="1"/>
    <row r="103" ht="15" customHeight="1"/>
    <row r="106" ht="15" customHeight="1"/>
    <row r="109" ht="15" customHeight="1"/>
    <row r="115" ht="15" customHeight="1"/>
    <row r="118" ht="15" customHeight="1"/>
    <row r="121" ht="15" customHeight="1"/>
    <row r="124" ht="15" customHeight="1"/>
    <row r="127" ht="15" customHeight="1"/>
  </sheetData>
  <sheetProtection/>
  <mergeCells count="23">
    <mergeCell ref="I19:P19"/>
    <mergeCell ref="A1:D1"/>
    <mergeCell ref="A2:A3"/>
    <mergeCell ref="B2:B3"/>
    <mergeCell ref="C2:F2"/>
    <mergeCell ref="G2:G3"/>
    <mergeCell ref="I2:L2"/>
    <mergeCell ref="M2:O2"/>
    <mergeCell ref="P2:P3"/>
    <mergeCell ref="I3:I4"/>
    <mergeCell ref="A4:B4"/>
    <mergeCell ref="A8:A12"/>
    <mergeCell ref="D12:G12"/>
    <mergeCell ref="I12:P12"/>
    <mergeCell ref="A42:B42"/>
    <mergeCell ref="A44:C44"/>
    <mergeCell ref="C46:F46"/>
    <mergeCell ref="C52:F52"/>
    <mergeCell ref="A19:B19"/>
    <mergeCell ref="A24:B24"/>
    <mergeCell ref="A25:B25"/>
    <mergeCell ref="A26:B26"/>
    <mergeCell ref="A27:B27"/>
  </mergeCells>
  <printOptions horizontalCentered="1"/>
  <pageMargins left="0.1968503937007874" right="0.1968503937007874" top="0.15748031496062992" bottom="0.15748031496062992" header="0" footer="0"/>
  <pageSetup fitToHeight="2" horizontalDpi="600" verticalDpi="600" orientation="landscape" paperSize="8" scale="71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tabSelected="1" zoomScale="90" zoomScaleNormal="90" zoomScalePageLayoutView="4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25" sqref="P25"/>
    </sheetView>
  </sheetViews>
  <sheetFormatPr defaultColWidth="10.8515625" defaultRowHeight="15"/>
  <cols>
    <col min="1" max="1" width="28.421875" style="6" customWidth="1"/>
    <col min="2" max="2" width="30.7109375" style="6" customWidth="1"/>
    <col min="3" max="6" width="15.7109375" style="5" customWidth="1"/>
    <col min="7" max="7" width="15.7109375" style="6" customWidth="1"/>
    <col min="8" max="8" width="4.421875" style="123" customWidth="1"/>
    <col min="9" max="9" width="35.28125" style="6" customWidth="1"/>
    <col min="10" max="14" width="15.7109375" style="6" customWidth="1"/>
    <col min="15" max="15" width="9.7109375" style="6" customWidth="1"/>
    <col min="16" max="16" width="20.421875" style="6" customWidth="1"/>
    <col min="17" max="16384" width="10.8515625" style="6" customWidth="1"/>
  </cols>
  <sheetData>
    <row r="1" spans="1:7" ht="49.5" customHeight="1">
      <c r="A1" s="115" t="s">
        <v>104</v>
      </c>
      <c r="B1" s="115"/>
      <c r="C1" s="115"/>
      <c r="D1" s="115"/>
      <c r="E1" s="115"/>
      <c r="F1" s="115"/>
      <c r="G1" s="115"/>
    </row>
    <row r="2" spans="1:16" ht="15">
      <c r="A2" s="112" t="s">
        <v>1</v>
      </c>
      <c r="B2" s="112" t="s">
        <v>2</v>
      </c>
      <c r="C2" s="117" t="s">
        <v>3</v>
      </c>
      <c r="D2" s="117"/>
      <c r="E2" s="117"/>
      <c r="F2" s="117"/>
      <c r="G2" s="117" t="s">
        <v>92</v>
      </c>
      <c r="H2" s="127"/>
      <c r="I2" s="111" t="s">
        <v>4</v>
      </c>
      <c r="J2" s="111"/>
      <c r="K2" s="111"/>
      <c r="L2" s="111"/>
      <c r="M2" s="111" t="s">
        <v>5</v>
      </c>
      <c r="N2" s="111"/>
      <c r="O2" s="111"/>
      <c r="P2" s="111" t="s">
        <v>6</v>
      </c>
    </row>
    <row r="3" spans="1:16" ht="123.75" customHeight="1">
      <c r="A3" s="116"/>
      <c r="B3" s="116"/>
      <c r="C3" s="5" t="s">
        <v>7</v>
      </c>
      <c r="D3" s="7" t="s">
        <v>8</v>
      </c>
      <c r="E3" s="7" t="s">
        <v>9</v>
      </c>
      <c r="F3" s="7" t="s">
        <v>10</v>
      </c>
      <c r="G3" s="117"/>
      <c r="H3" s="127"/>
      <c r="I3" s="112" t="s">
        <v>11</v>
      </c>
      <c r="J3" s="51" t="s">
        <v>93</v>
      </c>
      <c r="K3" s="7" t="s">
        <v>12</v>
      </c>
      <c r="L3" s="7" t="s">
        <v>13</v>
      </c>
      <c r="M3" s="51" t="s">
        <v>93</v>
      </c>
      <c r="N3" s="7" t="s">
        <v>12</v>
      </c>
      <c r="O3" s="7" t="s">
        <v>14</v>
      </c>
      <c r="P3" s="111"/>
    </row>
    <row r="4" spans="1:16" ht="21">
      <c r="A4" s="109" t="s">
        <v>15</v>
      </c>
      <c r="B4" s="110"/>
      <c r="C4" s="7" t="s">
        <v>16</v>
      </c>
      <c r="D4" s="7" t="s">
        <v>17</v>
      </c>
      <c r="E4" s="7" t="s">
        <v>18</v>
      </c>
      <c r="F4" s="7" t="s">
        <v>19</v>
      </c>
      <c r="G4" s="51" t="s">
        <v>20</v>
      </c>
      <c r="H4" s="127"/>
      <c r="I4" s="113"/>
      <c r="J4" s="7" t="s">
        <v>21</v>
      </c>
      <c r="K4" s="7" t="s">
        <v>22</v>
      </c>
      <c r="L4" s="7" t="s">
        <v>23</v>
      </c>
      <c r="M4" s="7" t="s">
        <v>24</v>
      </c>
      <c r="N4" s="7" t="s">
        <v>25</v>
      </c>
      <c r="O4" s="7" t="s">
        <v>26</v>
      </c>
      <c r="P4" s="7" t="s">
        <v>27</v>
      </c>
    </row>
    <row r="5" spans="1:16" ht="45">
      <c r="A5" s="45" t="s">
        <v>28</v>
      </c>
      <c r="B5" s="46"/>
      <c r="C5" s="64">
        <v>258582.72</v>
      </c>
      <c r="D5" s="64">
        <v>258582.72</v>
      </c>
      <c r="E5" s="64">
        <v>2464.2</v>
      </c>
      <c r="F5" s="64">
        <f>SUM(D5,E5)</f>
        <v>261046.92</v>
      </c>
      <c r="G5" s="65">
        <v>1370.77</v>
      </c>
      <c r="H5" s="138"/>
      <c r="I5" s="39" t="s">
        <v>29</v>
      </c>
      <c r="J5" s="97">
        <v>74</v>
      </c>
      <c r="K5" s="97">
        <v>14225</v>
      </c>
      <c r="L5" s="97">
        <f>SUM(J5,K5)</f>
        <v>14299</v>
      </c>
      <c r="M5" s="64">
        <f>G5/J5</f>
        <v>18.52391891891892</v>
      </c>
      <c r="N5" s="64">
        <f>(F5-G5)/K5</f>
        <v>18.25491388400703</v>
      </c>
      <c r="O5" s="66">
        <f>M5-N5</f>
        <v>0.26900503491188843</v>
      </c>
      <c r="P5" s="8"/>
    </row>
    <row r="6" spans="1:16" ht="45">
      <c r="A6" s="45" t="s">
        <v>30</v>
      </c>
      <c r="B6" s="46"/>
      <c r="C6" s="64">
        <v>442286.75</v>
      </c>
      <c r="D6" s="64">
        <v>442286.75</v>
      </c>
      <c r="E6" s="64">
        <v>4215.79</v>
      </c>
      <c r="F6" s="64">
        <f aca="true" t="shared" si="0" ref="F6:F11">SUM(D6,E6)</f>
        <v>446502.54</v>
      </c>
      <c r="G6" s="65">
        <v>2336.52</v>
      </c>
      <c r="H6" s="138"/>
      <c r="I6" s="39" t="s">
        <v>29</v>
      </c>
      <c r="J6" s="97">
        <v>74</v>
      </c>
      <c r="K6" s="97">
        <v>14225</v>
      </c>
      <c r="L6" s="97">
        <f aca="true" t="shared" si="1" ref="L6:L11">SUM(J6,K6)</f>
        <v>14299</v>
      </c>
      <c r="M6" s="64">
        <f aca="true" t="shared" si="2" ref="M6:M11">G6/J6</f>
        <v>31.574594594594593</v>
      </c>
      <c r="N6" s="64">
        <f aca="true" t="shared" si="3" ref="N6:N11">(F6-G6)/K6</f>
        <v>31.22432478031634</v>
      </c>
      <c r="O6" s="66">
        <f aca="true" t="shared" si="4" ref="O6:O11">M6-N6</f>
        <v>0.35026981427825277</v>
      </c>
      <c r="P6" s="8"/>
    </row>
    <row r="7" spans="1:16" ht="45">
      <c r="A7" s="45" t="s">
        <v>31</v>
      </c>
      <c r="B7" s="46"/>
      <c r="C7" s="64">
        <v>66505.03</v>
      </c>
      <c r="D7" s="64">
        <v>65943.66</v>
      </c>
      <c r="E7" s="64">
        <v>0</v>
      </c>
      <c r="F7" s="64">
        <f t="shared" si="0"/>
        <v>65943.66</v>
      </c>
      <c r="G7" s="65">
        <v>24281.03</v>
      </c>
      <c r="H7" s="138"/>
      <c r="I7" s="63" t="s">
        <v>32</v>
      </c>
      <c r="J7" s="97">
        <v>474.25</v>
      </c>
      <c r="K7" s="97">
        <v>759.25</v>
      </c>
      <c r="L7" s="97">
        <f t="shared" si="1"/>
        <v>1233.5</v>
      </c>
      <c r="M7" s="64">
        <f t="shared" si="2"/>
        <v>51.198798102266736</v>
      </c>
      <c r="N7" s="64">
        <f t="shared" si="3"/>
        <v>54.8734013829437</v>
      </c>
      <c r="O7" s="66">
        <f t="shared" si="4"/>
        <v>-3.674603280676962</v>
      </c>
      <c r="P7" s="62" t="s">
        <v>97</v>
      </c>
    </row>
    <row r="8" spans="1:16" ht="15">
      <c r="A8" s="114" t="s">
        <v>103</v>
      </c>
      <c r="B8" s="47" t="s">
        <v>102</v>
      </c>
      <c r="C8" s="64">
        <v>8059.02</v>
      </c>
      <c r="D8" s="64">
        <v>8046.65</v>
      </c>
      <c r="E8" s="64">
        <v>0</v>
      </c>
      <c r="F8" s="64">
        <f t="shared" si="0"/>
        <v>8046.65</v>
      </c>
      <c r="G8" s="65">
        <v>8046.65</v>
      </c>
      <c r="H8" s="138"/>
      <c r="I8" s="39" t="s">
        <v>35</v>
      </c>
      <c r="J8" s="97">
        <v>72</v>
      </c>
      <c r="K8" s="97">
        <v>0</v>
      </c>
      <c r="L8" s="97">
        <f t="shared" si="1"/>
        <v>72</v>
      </c>
      <c r="M8" s="64">
        <f t="shared" si="2"/>
        <v>111.75902777777777</v>
      </c>
      <c r="N8" s="64">
        <v>0</v>
      </c>
      <c r="O8" s="66">
        <f t="shared" si="4"/>
        <v>111.75902777777777</v>
      </c>
      <c r="P8" s="8"/>
    </row>
    <row r="9" spans="1:16" ht="15">
      <c r="A9" s="114"/>
      <c r="B9" s="47" t="s">
        <v>100</v>
      </c>
      <c r="C9" s="64">
        <v>20404.43</v>
      </c>
      <c r="D9" s="64">
        <v>20348</v>
      </c>
      <c r="E9" s="64">
        <v>2023.37</v>
      </c>
      <c r="F9" s="64">
        <f t="shared" si="0"/>
        <v>22371.37</v>
      </c>
      <c r="G9" s="65">
        <v>15342.87</v>
      </c>
      <c r="H9" s="138"/>
      <c r="I9" s="39" t="s">
        <v>35</v>
      </c>
      <c r="J9" s="97">
        <v>206</v>
      </c>
      <c r="K9" s="97">
        <v>93</v>
      </c>
      <c r="L9" s="97">
        <f t="shared" si="1"/>
        <v>299</v>
      </c>
      <c r="M9" s="64">
        <f t="shared" si="2"/>
        <v>74.47995145631069</v>
      </c>
      <c r="N9" s="64">
        <f t="shared" si="3"/>
        <v>75.57526881720428</v>
      </c>
      <c r="O9" s="66">
        <f t="shared" si="4"/>
        <v>-1.0953173608935884</v>
      </c>
      <c r="P9" s="8"/>
    </row>
    <row r="10" spans="1:16" ht="15">
      <c r="A10" s="114"/>
      <c r="B10" s="47" t="s">
        <v>101</v>
      </c>
      <c r="C10" s="64">
        <v>33787.01</v>
      </c>
      <c r="D10" s="64">
        <v>33787.01</v>
      </c>
      <c r="E10" s="64">
        <v>2023.37</v>
      </c>
      <c r="F10" s="64">
        <f t="shared" si="0"/>
        <v>35810.380000000005</v>
      </c>
      <c r="G10" s="65">
        <v>31390.02</v>
      </c>
      <c r="H10" s="138"/>
      <c r="I10" s="39" t="s">
        <v>35</v>
      </c>
      <c r="J10" s="97">
        <v>780.5</v>
      </c>
      <c r="K10" s="97">
        <v>250</v>
      </c>
      <c r="L10" s="97">
        <f t="shared" si="1"/>
        <v>1030.5</v>
      </c>
      <c r="M10" s="64">
        <f t="shared" si="2"/>
        <v>40.21783472133248</v>
      </c>
      <c r="N10" s="64">
        <f t="shared" si="3"/>
        <v>17.681440000000016</v>
      </c>
      <c r="O10" s="122">
        <f t="shared" si="4"/>
        <v>22.536394721332464</v>
      </c>
      <c r="P10" s="8"/>
    </row>
    <row r="11" spans="1:16" ht="15">
      <c r="A11" s="114"/>
      <c r="B11" s="47" t="s">
        <v>38</v>
      </c>
      <c r="C11" s="64"/>
      <c r="D11" s="64"/>
      <c r="E11" s="64"/>
      <c r="F11" s="64">
        <f t="shared" si="0"/>
        <v>0</v>
      </c>
      <c r="G11" s="65"/>
      <c r="H11" s="138"/>
      <c r="I11" s="39" t="s">
        <v>35</v>
      </c>
      <c r="J11" s="97"/>
      <c r="K11" s="97"/>
      <c r="L11" s="97">
        <f t="shared" si="1"/>
        <v>0</v>
      </c>
      <c r="M11" s="64" t="e">
        <f t="shared" si="2"/>
        <v>#DIV/0!</v>
      </c>
      <c r="N11" s="64" t="e">
        <f t="shared" si="3"/>
        <v>#DIV/0!</v>
      </c>
      <c r="O11" s="66" t="e">
        <f t="shared" si="4"/>
        <v>#DIV/0!</v>
      </c>
      <c r="P11" s="8"/>
    </row>
    <row r="12" spans="1:16" ht="30" customHeight="1">
      <c r="A12" s="114"/>
      <c r="B12" s="47" t="s">
        <v>88</v>
      </c>
      <c r="C12" s="64">
        <v>985447.93</v>
      </c>
      <c r="D12" s="106"/>
      <c r="E12" s="107"/>
      <c r="F12" s="107"/>
      <c r="G12" s="108"/>
      <c r="H12" s="124"/>
      <c r="I12" s="106"/>
      <c r="J12" s="107"/>
      <c r="K12" s="107"/>
      <c r="L12" s="107"/>
      <c r="M12" s="107"/>
      <c r="N12" s="107"/>
      <c r="O12" s="107"/>
      <c r="P12" s="108"/>
    </row>
    <row r="13" spans="1:16" ht="18.75" customHeight="1" hidden="1">
      <c r="A13" s="45" t="s">
        <v>39</v>
      </c>
      <c r="B13" s="47"/>
      <c r="C13" s="64"/>
      <c r="D13" s="64"/>
      <c r="E13" s="64"/>
      <c r="F13" s="64">
        <f aca="true" t="shared" si="5" ref="F13:F18">SUM(D13,E13)</f>
        <v>0</v>
      </c>
      <c r="G13" s="65"/>
      <c r="H13" s="138"/>
      <c r="I13" s="39" t="s">
        <v>40</v>
      </c>
      <c r="J13" s="97"/>
      <c r="K13" s="97"/>
      <c r="L13" s="97">
        <f aca="true" t="shared" si="6" ref="L13:L18">SUM(J13,K13)</f>
        <v>0</v>
      </c>
      <c r="M13" s="64" t="e">
        <f aca="true" t="shared" si="7" ref="M13:M18">G13/J13</f>
        <v>#DIV/0!</v>
      </c>
      <c r="N13" s="64" t="e">
        <f aca="true" t="shared" si="8" ref="N13:N18">(F13-G13)/K13</f>
        <v>#DIV/0!</v>
      </c>
      <c r="O13" s="66" t="e">
        <f aca="true" t="shared" si="9" ref="O13:O18">M13-N13</f>
        <v>#DIV/0!</v>
      </c>
      <c r="P13" s="8"/>
    </row>
    <row r="14" spans="1:16" ht="30" customHeight="1" hidden="1">
      <c r="A14" s="45" t="s">
        <v>41</v>
      </c>
      <c r="B14" s="47"/>
      <c r="C14" s="64"/>
      <c r="D14" s="64"/>
      <c r="E14" s="64"/>
      <c r="F14" s="64">
        <f t="shared" si="5"/>
        <v>0</v>
      </c>
      <c r="G14" s="65"/>
      <c r="H14" s="138"/>
      <c r="I14" s="39" t="s">
        <v>42</v>
      </c>
      <c r="J14" s="97"/>
      <c r="K14" s="97"/>
      <c r="L14" s="97">
        <f t="shared" si="6"/>
        <v>0</v>
      </c>
      <c r="M14" s="64" t="e">
        <f t="shared" si="7"/>
        <v>#DIV/0!</v>
      </c>
      <c r="N14" s="64" t="e">
        <f t="shared" si="8"/>
        <v>#DIV/0!</v>
      </c>
      <c r="O14" s="66" t="e">
        <f t="shared" si="9"/>
        <v>#DIV/0!</v>
      </c>
      <c r="P14" s="8"/>
    </row>
    <row r="15" spans="1:16" ht="30" customHeight="1" hidden="1">
      <c r="A15" s="48" t="s">
        <v>43</v>
      </c>
      <c r="B15" s="47"/>
      <c r="C15" s="64"/>
      <c r="D15" s="64"/>
      <c r="E15" s="64"/>
      <c r="F15" s="64">
        <f t="shared" si="5"/>
        <v>0</v>
      </c>
      <c r="G15" s="65"/>
      <c r="H15" s="138"/>
      <c r="I15" s="39" t="s">
        <v>44</v>
      </c>
      <c r="J15" s="97"/>
      <c r="K15" s="97"/>
      <c r="L15" s="97">
        <f t="shared" si="6"/>
        <v>0</v>
      </c>
      <c r="M15" s="64" t="e">
        <f t="shared" si="7"/>
        <v>#DIV/0!</v>
      </c>
      <c r="N15" s="64" t="e">
        <f t="shared" si="8"/>
        <v>#DIV/0!</v>
      </c>
      <c r="O15" s="66" t="e">
        <f t="shared" si="9"/>
        <v>#DIV/0!</v>
      </c>
      <c r="P15" s="8"/>
    </row>
    <row r="16" spans="1:16" ht="30" customHeight="1">
      <c r="A16" s="48" t="s">
        <v>45</v>
      </c>
      <c r="B16" s="47"/>
      <c r="C16" s="64">
        <v>73249.56</v>
      </c>
      <c r="D16" s="64">
        <v>73249.56</v>
      </c>
      <c r="E16" s="64">
        <v>57039.04</v>
      </c>
      <c r="F16" s="64">
        <f t="shared" si="5"/>
        <v>130288.6</v>
      </c>
      <c r="G16" s="65">
        <v>2149.57</v>
      </c>
      <c r="H16" s="138"/>
      <c r="I16" s="39" t="s">
        <v>46</v>
      </c>
      <c r="J16" s="97">
        <v>242</v>
      </c>
      <c r="K16" s="97">
        <v>14421</v>
      </c>
      <c r="L16" s="97">
        <f t="shared" si="6"/>
        <v>14663</v>
      </c>
      <c r="M16" s="64">
        <f t="shared" si="7"/>
        <v>8.882520661157026</v>
      </c>
      <c r="N16" s="64">
        <f t="shared" si="8"/>
        <v>8.885585604327023</v>
      </c>
      <c r="O16" s="66">
        <f t="shared" si="9"/>
        <v>-0.0030649431699973917</v>
      </c>
      <c r="P16" s="8"/>
    </row>
    <row r="17" spans="1:16" ht="45" customHeight="1" hidden="1">
      <c r="A17" s="45" t="s">
        <v>47</v>
      </c>
      <c r="B17" s="47"/>
      <c r="C17" s="64"/>
      <c r="D17" s="64"/>
      <c r="E17" s="64"/>
      <c r="F17" s="64">
        <f t="shared" si="5"/>
        <v>0</v>
      </c>
      <c r="G17" s="65"/>
      <c r="H17" s="138"/>
      <c r="I17" s="39" t="s">
        <v>48</v>
      </c>
      <c r="J17" s="97"/>
      <c r="K17" s="97"/>
      <c r="L17" s="97">
        <f t="shared" si="6"/>
        <v>0</v>
      </c>
      <c r="M17" s="64" t="e">
        <f t="shared" si="7"/>
        <v>#DIV/0!</v>
      </c>
      <c r="N17" s="64" t="e">
        <f t="shared" si="8"/>
        <v>#DIV/0!</v>
      </c>
      <c r="O17" s="66" t="e">
        <f t="shared" si="9"/>
        <v>#DIV/0!</v>
      </c>
      <c r="P17" s="8"/>
    </row>
    <row r="18" spans="1:16" ht="30" customHeight="1" hidden="1">
      <c r="A18" s="45" t="s">
        <v>49</v>
      </c>
      <c r="B18" s="47"/>
      <c r="C18" s="67"/>
      <c r="D18" s="64"/>
      <c r="E18" s="64"/>
      <c r="F18" s="64">
        <f t="shared" si="5"/>
        <v>0</v>
      </c>
      <c r="G18" s="65"/>
      <c r="H18" s="138"/>
      <c r="I18" s="39" t="s">
        <v>50</v>
      </c>
      <c r="J18" s="97"/>
      <c r="K18" s="97"/>
      <c r="L18" s="97">
        <f t="shared" si="6"/>
        <v>0</v>
      </c>
      <c r="M18" s="64" t="e">
        <f t="shared" si="7"/>
        <v>#DIV/0!</v>
      </c>
      <c r="N18" s="64" t="e">
        <f t="shared" si="8"/>
        <v>#DIV/0!</v>
      </c>
      <c r="O18" s="66" t="e">
        <f t="shared" si="9"/>
        <v>#DIV/0!</v>
      </c>
      <c r="P18" s="8"/>
    </row>
    <row r="19" spans="1:16" ht="39.75" customHeight="1">
      <c r="A19" s="104" t="s">
        <v>89</v>
      </c>
      <c r="B19" s="105"/>
      <c r="C19" s="64"/>
      <c r="D19" s="106"/>
      <c r="E19" s="107"/>
      <c r="F19" s="107"/>
      <c r="G19" s="108"/>
      <c r="H19" s="124"/>
      <c r="I19" s="106"/>
      <c r="J19" s="107"/>
      <c r="K19" s="107"/>
      <c r="L19" s="107"/>
      <c r="M19" s="107"/>
      <c r="N19" s="107"/>
      <c r="O19" s="107"/>
      <c r="P19" s="108"/>
    </row>
    <row r="20" spans="1:16" ht="30" hidden="1">
      <c r="A20" s="49" t="s">
        <v>51</v>
      </c>
      <c r="B20" s="50"/>
      <c r="C20" s="68"/>
      <c r="D20" s="64"/>
      <c r="E20" s="64"/>
      <c r="F20" s="64">
        <f>SUM(D20,E20)</f>
        <v>0</v>
      </c>
      <c r="G20" s="65"/>
      <c r="H20" s="138"/>
      <c r="I20" s="39" t="s">
        <v>52</v>
      </c>
      <c r="J20" s="97"/>
      <c r="K20" s="97"/>
      <c r="L20" s="97">
        <f>SUM(J20,K20)</f>
        <v>0</v>
      </c>
      <c r="M20" s="64" t="e">
        <f>G20/J20</f>
        <v>#DIV/0!</v>
      </c>
      <c r="N20" s="64" t="e">
        <f>(F20-G20)/K20</f>
        <v>#DIV/0!</v>
      </c>
      <c r="O20" s="66" t="e">
        <f>M20-N20</f>
        <v>#DIV/0!</v>
      </c>
      <c r="P20" s="8"/>
    </row>
    <row r="21" spans="1:16" ht="30" customHeight="1" hidden="1">
      <c r="A21" s="8" t="s">
        <v>53</v>
      </c>
      <c r="B21" s="50"/>
      <c r="C21" s="68"/>
      <c r="D21" s="64"/>
      <c r="E21" s="64"/>
      <c r="F21" s="64">
        <f>SUM(D21,E21)</f>
        <v>0</v>
      </c>
      <c r="G21" s="65"/>
      <c r="H21" s="138"/>
      <c r="I21" s="39" t="s">
        <v>54</v>
      </c>
      <c r="J21" s="97"/>
      <c r="K21" s="97"/>
      <c r="L21" s="97">
        <f>SUM(J21,K21)</f>
        <v>0</v>
      </c>
      <c r="M21" s="64" t="e">
        <f>G21/J21</f>
        <v>#DIV/0!</v>
      </c>
      <c r="N21" s="64" t="e">
        <f>(F21-G21)/K21</f>
        <v>#DIV/0!</v>
      </c>
      <c r="O21" s="66" t="e">
        <f>M21-N21</f>
        <v>#DIV/0!</v>
      </c>
      <c r="P21" s="8"/>
    </row>
    <row r="22" spans="1:16" ht="15">
      <c r="A22" s="49" t="s">
        <v>55</v>
      </c>
      <c r="B22" s="50"/>
      <c r="C22" s="64">
        <v>1173349.91</v>
      </c>
      <c r="D22" s="64">
        <v>1173349.91</v>
      </c>
      <c r="E22" s="64">
        <v>26016.36</v>
      </c>
      <c r="F22" s="64">
        <f>SUM(D22,E22)</f>
        <v>1199366.27</v>
      </c>
      <c r="G22" s="65">
        <v>47329.52</v>
      </c>
      <c r="H22" s="138"/>
      <c r="I22" s="140" t="s">
        <v>105</v>
      </c>
      <c r="J22" s="97">
        <v>2228.25</v>
      </c>
      <c r="K22" s="97">
        <v>84303.75</v>
      </c>
      <c r="L22" s="97">
        <f>SUM(J22,K22)</f>
        <v>86532</v>
      </c>
      <c r="M22" s="64">
        <f>G22/J22</f>
        <v>21.240668686188712</v>
      </c>
      <c r="N22" s="64">
        <f>(F22-G22)/K22</f>
        <v>13.665308482718741</v>
      </c>
      <c r="O22" s="66">
        <f>M22-N22</f>
        <v>7.575360203469971</v>
      </c>
      <c r="P22" s="8"/>
    </row>
    <row r="23" spans="1:16" ht="30" customHeight="1" thickBot="1">
      <c r="A23" s="59" t="s">
        <v>56</v>
      </c>
      <c r="B23" s="60"/>
      <c r="C23" s="64"/>
      <c r="D23" s="64"/>
      <c r="E23" s="64"/>
      <c r="F23" s="64">
        <f>SUM(D23,E23)</f>
        <v>0</v>
      </c>
      <c r="G23" s="65"/>
      <c r="H23" s="138"/>
      <c r="I23" s="140" t="s">
        <v>106</v>
      </c>
      <c r="J23" s="97"/>
      <c r="K23" s="97"/>
      <c r="L23" s="97">
        <f>SUM(J23,K23)</f>
        <v>0</v>
      </c>
      <c r="M23" s="64" t="e">
        <f>G23/J23</f>
        <v>#DIV/0!</v>
      </c>
      <c r="N23" s="64" t="e">
        <f>(F23-G23)/K23</f>
        <v>#DIV/0!</v>
      </c>
      <c r="O23" s="66" t="e">
        <f>M23-N23</f>
        <v>#DIV/0!</v>
      </c>
      <c r="P23" s="8"/>
    </row>
    <row r="24" spans="1:9" ht="24.75" customHeight="1" thickBot="1">
      <c r="A24" s="118" t="s">
        <v>57</v>
      </c>
      <c r="B24" s="119"/>
      <c r="C24" s="69">
        <f>SUM(C5:C23)</f>
        <v>3061672.3600000003</v>
      </c>
      <c r="D24" s="70">
        <f>SUM(D5:D23)</f>
        <v>2075594.26</v>
      </c>
      <c r="E24" s="71">
        <f>SUM(E5:E23)</f>
        <v>93782.13</v>
      </c>
      <c r="F24" s="72">
        <f>SUM(F5:F23)</f>
        <v>2169376.39</v>
      </c>
      <c r="G24" s="73">
        <f>SUM(G5:G23)</f>
        <v>132246.95</v>
      </c>
      <c r="H24" s="133"/>
      <c r="I24" s="16"/>
    </row>
    <row r="25" spans="1:11" ht="24.75" customHeight="1" thickBot="1">
      <c r="A25" s="118" t="s">
        <v>58</v>
      </c>
      <c r="B25" s="119"/>
      <c r="C25" s="74">
        <v>3102534.69</v>
      </c>
      <c r="D25" s="75"/>
      <c r="E25" s="75"/>
      <c r="F25" s="75"/>
      <c r="G25" s="75"/>
      <c r="H25" s="139"/>
      <c r="I25" s="20"/>
      <c r="K25" s="16"/>
    </row>
    <row r="26" spans="1:9" ht="24.75" customHeight="1" thickBot="1">
      <c r="A26" s="118" t="s">
        <v>90</v>
      </c>
      <c r="B26" s="119"/>
      <c r="C26" s="76">
        <f>C25-C24</f>
        <v>40862.32999999961</v>
      </c>
      <c r="D26" s="75"/>
      <c r="E26" s="75"/>
      <c r="F26" s="75"/>
      <c r="G26" s="75"/>
      <c r="H26" s="139"/>
      <c r="I26" s="20"/>
    </row>
    <row r="27" spans="1:9" ht="105">
      <c r="A27" s="120" t="s">
        <v>59</v>
      </c>
      <c r="B27" s="121"/>
      <c r="C27" s="61" t="s">
        <v>60</v>
      </c>
      <c r="D27" s="2" t="s">
        <v>86</v>
      </c>
      <c r="E27" s="23" t="s">
        <v>9</v>
      </c>
      <c r="F27" s="22" t="s">
        <v>10</v>
      </c>
      <c r="G27" s="55" t="s">
        <v>87</v>
      </c>
      <c r="H27" s="124"/>
      <c r="I27" s="24"/>
    </row>
    <row r="28" spans="1:9" ht="89.25" customHeight="1">
      <c r="A28" s="34" t="s">
        <v>61</v>
      </c>
      <c r="B28" s="34" t="s">
        <v>62</v>
      </c>
      <c r="C28" s="22" t="s">
        <v>63</v>
      </c>
      <c r="D28" s="7" t="s">
        <v>64</v>
      </c>
      <c r="E28" s="23" t="s">
        <v>65</v>
      </c>
      <c r="F28" s="22" t="s">
        <v>66</v>
      </c>
      <c r="G28" s="55" t="s">
        <v>91</v>
      </c>
      <c r="H28" s="124"/>
      <c r="I28" s="24"/>
    </row>
    <row r="29" spans="1:9" ht="19.5" customHeight="1">
      <c r="A29" s="43">
        <v>701</v>
      </c>
      <c r="B29" s="44" t="s">
        <v>67</v>
      </c>
      <c r="C29" s="77"/>
      <c r="D29" s="64"/>
      <c r="E29" s="78"/>
      <c r="F29" s="77">
        <f>SUM(D29,E29)</f>
        <v>0</v>
      </c>
      <c r="G29" s="79"/>
      <c r="H29" s="134"/>
      <c r="I29" s="16"/>
    </row>
    <row r="30" spans="1:9" ht="19.5" customHeight="1">
      <c r="A30" s="43">
        <v>703</v>
      </c>
      <c r="B30" s="44" t="s">
        <v>68</v>
      </c>
      <c r="C30" s="77"/>
      <c r="D30" s="80"/>
      <c r="E30" s="81"/>
      <c r="F30" s="77">
        <f aca="true" t="shared" si="10" ref="F30:F41">SUM(D30,E30)</f>
        <v>0</v>
      </c>
      <c r="G30" s="79"/>
      <c r="H30" s="134"/>
      <c r="I30" s="16"/>
    </row>
    <row r="31" spans="1:9" ht="15">
      <c r="A31" s="43">
        <v>706</v>
      </c>
      <c r="B31" s="44" t="s">
        <v>69</v>
      </c>
      <c r="C31" s="77">
        <v>2986227.24</v>
      </c>
      <c r="D31" s="80">
        <v>16643</v>
      </c>
      <c r="E31" s="82"/>
      <c r="F31" s="77">
        <f t="shared" si="10"/>
        <v>16643</v>
      </c>
      <c r="G31" s="79">
        <v>16643</v>
      </c>
      <c r="H31" s="134"/>
      <c r="I31" s="16"/>
    </row>
    <row r="32" spans="1:9" ht="30">
      <c r="A32" s="43">
        <v>707</v>
      </c>
      <c r="B32" s="44" t="s">
        <v>70</v>
      </c>
      <c r="C32" s="77"/>
      <c r="D32" s="80"/>
      <c r="E32" s="82"/>
      <c r="F32" s="77">
        <f t="shared" si="10"/>
        <v>0</v>
      </c>
      <c r="G32" s="79"/>
      <c r="H32" s="134"/>
      <c r="I32" s="16"/>
    </row>
    <row r="33" spans="1:9" ht="15">
      <c r="A33" s="43">
        <v>708</v>
      </c>
      <c r="B33" s="44" t="s">
        <v>71</v>
      </c>
      <c r="C33" s="77">
        <v>3940.33</v>
      </c>
      <c r="D33" s="80"/>
      <c r="E33" s="82"/>
      <c r="F33" s="77">
        <f t="shared" si="10"/>
        <v>0</v>
      </c>
      <c r="G33" s="79"/>
      <c r="H33" s="134"/>
      <c r="I33" s="16"/>
    </row>
    <row r="34" spans="1:9" ht="15">
      <c r="A34" s="43">
        <v>74</v>
      </c>
      <c r="B34" s="44" t="s">
        <v>72</v>
      </c>
      <c r="C34" s="77">
        <v>32</v>
      </c>
      <c r="D34" s="78"/>
      <c r="E34" s="83"/>
      <c r="F34" s="77">
        <f t="shared" si="10"/>
        <v>0</v>
      </c>
      <c r="G34" s="79"/>
      <c r="H34" s="134"/>
      <c r="I34" s="16"/>
    </row>
    <row r="35" spans="1:9" ht="15">
      <c r="A35" s="43">
        <v>74</v>
      </c>
      <c r="B35" s="44" t="s">
        <v>73</v>
      </c>
      <c r="C35" s="77"/>
      <c r="D35" s="84"/>
      <c r="E35" s="85">
        <v>93782.13</v>
      </c>
      <c r="F35" s="77">
        <f t="shared" si="10"/>
        <v>93782.13</v>
      </c>
      <c r="G35" s="79"/>
      <c r="H35" s="134"/>
      <c r="I35" s="16"/>
    </row>
    <row r="36" spans="1:9" ht="15">
      <c r="A36" s="43">
        <v>74</v>
      </c>
      <c r="B36" s="44" t="s">
        <v>74</v>
      </c>
      <c r="C36" s="77"/>
      <c r="D36" s="86"/>
      <c r="E36" s="87"/>
      <c r="F36" s="77">
        <f t="shared" si="10"/>
        <v>0</v>
      </c>
      <c r="G36" s="79"/>
      <c r="H36" s="134"/>
      <c r="I36" s="16"/>
    </row>
    <row r="37" spans="1:9" ht="15">
      <c r="A37" s="43">
        <v>757</v>
      </c>
      <c r="B37" s="44" t="s">
        <v>75</v>
      </c>
      <c r="C37" s="77"/>
      <c r="D37" s="88"/>
      <c r="E37" s="81"/>
      <c r="F37" s="77">
        <f t="shared" si="10"/>
        <v>0</v>
      </c>
      <c r="G37" s="79"/>
      <c r="H37" s="134"/>
      <c r="I37" s="16"/>
    </row>
    <row r="38" spans="1:9" ht="30">
      <c r="A38" s="43">
        <v>758</v>
      </c>
      <c r="B38" s="44" t="s">
        <v>76</v>
      </c>
      <c r="C38" s="77">
        <v>127.76</v>
      </c>
      <c r="D38" s="80"/>
      <c r="E38" s="82"/>
      <c r="F38" s="77">
        <f t="shared" si="10"/>
        <v>0</v>
      </c>
      <c r="G38" s="79"/>
      <c r="H38" s="134"/>
      <c r="I38" s="16"/>
    </row>
    <row r="39" spans="1:9" ht="15">
      <c r="A39" s="43">
        <v>76</v>
      </c>
      <c r="B39" s="141" t="s">
        <v>107</v>
      </c>
      <c r="C39" s="77">
        <v>28700.31</v>
      </c>
      <c r="D39" s="80"/>
      <c r="E39" s="82"/>
      <c r="F39" s="77">
        <f t="shared" si="10"/>
        <v>0</v>
      </c>
      <c r="G39" s="79"/>
      <c r="H39" s="134"/>
      <c r="I39" s="16"/>
    </row>
    <row r="40" spans="1:9" ht="30">
      <c r="A40" s="43">
        <v>775</v>
      </c>
      <c r="B40" s="44" t="s">
        <v>78</v>
      </c>
      <c r="C40" s="77">
        <v>1500</v>
      </c>
      <c r="D40" s="80"/>
      <c r="E40" s="82"/>
      <c r="F40" s="77">
        <f t="shared" si="10"/>
        <v>0</v>
      </c>
      <c r="G40" s="79"/>
      <c r="H40" s="134"/>
      <c r="I40" s="16"/>
    </row>
    <row r="41" spans="1:9" ht="45.75" thickBot="1">
      <c r="A41" s="43">
        <v>777</v>
      </c>
      <c r="B41" s="44" t="s">
        <v>79</v>
      </c>
      <c r="C41" s="89">
        <v>2120</v>
      </c>
      <c r="D41" s="78"/>
      <c r="E41" s="82"/>
      <c r="F41" s="77">
        <f t="shared" si="10"/>
        <v>0</v>
      </c>
      <c r="G41" s="90"/>
      <c r="H41" s="134"/>
      <c r="I41" s="16"/>
    </row>
    <row r="42" spans="1:9" ht="24.75" customHeight="1" thickBot="1">
      <c r="A42" s="99" t="s">
        <v>80</v>
      </c>
      <c r="B42" s="99"/>
      <c r="C42" s="91">
        <f>SUM(C29:C41)</f>
        <v>3022647.64</v>
      </c>
      <c r="D42" s="92">
        <f>SUM(D29:D41)</f>
        <v>16643</v>
      </c>
      <c r="E42" s="76">
        <f>SUM(E29:E41)</f>
        <v>93782.13</v>
      </c>
      <c r="F42" s="93">
        <f>SUM(F29:F41)</f>
        <v>110425.13</v>
      </c>
      <c r="G42" s="73">
        <f>SUM(G29:G41)</f>
        <v>16643</v>
      </c>
      <c r="H42" s="133"/>
      <c r="I42" s="16"/>
    </row>
    <row r="43" spans="1:9" ht="15" customHeight="1" thickBot="1">
      <c r="A43" s="3"/>
      <c r="B43" s="3"/>
      <c r="C43" s="3"/>
      <c r="D43" s="24"/>
      <c r="E43" s="24" t="s">
        <v>94</v>
      </c>
      <c r="F43" s="24"/>
      <c r="G43" s="16"/>
      <c r="I43" s="16"/>
    </row>
    <row r="44" spans="1:9" ht="30" customHeight="1" thickBot="1">
      <c r="A44" s="100" t="s">
        <v>95</v>
      </c>
      <c r="B44" s="101"/>
      <c r="C44" s="102"/>
      <c r="F44" s="6"/>
      <c r="G44" s="58">
        <f>G24-G42</f>
        <v>115603.95000000001</v>
      </c>
      <c r="H44" s="135"/>
      <c r="I44" s="24"/>
    </row>
    <row r="45" ht="27.75" customHeight="1"/>
    <row r="46" spans="3:6" ht="24.75" customHeight="1">
      <c r="C46" s="103" t="s">
        <v>81</v>
      </c>
      <c r="D46" s="103"/>
      <c r="E46" s="103"/>
      <c r="F46" s="103"/>
    </row>
    <row r="47" spans="3:6" ht="51" customHeight="1">
      <c r="C47" s="7" t="s">
        <v>82</v>
      </c>
      <c r="D47" s="7" t="s">
        <v>83</v>
      </c>
      <c r="E47" s="7" t="s">
        <v>84</v>
      </c>
      <c r="F47" s="1" t="s">
        <v>96</v>
      </c>
    </row>
    <row r="48" spans="3:8" ht="15">
      <c r="C48" s="1" t="s">
        <v>98</v>
      </c>
      <c r="D48" s="98">
        <v>40532</v>
      </c>
      <c r="E48" s="1" t="s">
        <v>99</v>
      </c>
      <c r="F48" s="7">
        <v>824</v>
      </c>
      <c r="G48" s="94">
        <v>16643</v>
      </c>
      <c r="H48" s="136"/>
    </row>
    <row r="49" spans="3:8" ht="31.5" customHeight="1" hidden="1">
      <c r="C49" s="7"/>
      <c r="D49" s="7"/>
      <c r="E49" s="7"/>
      <c r="F49" s="7"/>
      <c r="G49" s="94"/>
      <c r="H49" s="136"/>
    </row>
    <row r="50" spans="3:8" ht="31.5" customHeight="1" hidden="1">
      <c r="C50" s="7"/>
      <c r="D50" s="7"/>
      <c r="E50" s="7"/>
      <c r="F50" s="7"/>
      <c r="G50" s="94"/>
      <c r="H50" s="136"/>
    </row>
    <row r="51" spans="7:8" ht="17.25" customHeight="1" thickBot="1">
      <c r="G51" s="95"/>
      <c r="H51" s="139"/>
    </row>
    <row r="52" spans="3:8" ht="31.5" customHeight="1" thickBot="1">
      <c r="C52" s="103" t="s">
        <v>85</v>
      </c>
      <c r="D52" s="103"/>
      <c r="E52" s="103"/>
      <c r="F52" s="103"/>
      <c r="G52" s="96">
        <f>G44-G48-G49-G50</f>
        <v>98960.95000000001</v>
      </c>
      <c r="H52" s="137"/>
    </row>
    <row r="55" ht="15" customHeight="1"/>
    <row r="58" ht="15" customHeight="1"/>
    <row r="61" ht="15" customHeight="1"/>
    <row r="64" ht="15" customHeight="1"/>
    <row r="67" ht="15" customHeight="1"/>
    <row r="73" ht="15" customHeight="1"/>
    <row r="76" ht="15" customHeight="1"/>
    <row r="79" ht="15" customHeight="1"/>
    <row r="82" ht="15" customHeight="1"/>
    <row r="85" ht="15" customHeight="1"/>
    <row r="88" ht="15" customHeight="1"/>
    <row r="91" ht="15" customHeight="1"/>
    <row r="94" ht="15" customHeight="1"/>
    <row r="97" ht="15" customHeight="1"/>
    <row r="100" ht="15" customHeight="1"/>
    <row r="103" ht="15" customHeight="1"/>
    <row r="106" ht="15" customHeight="1"/>
    <row r="109" ht="15" customHeight="1"/>
    <row r="115" ht="15" customHeight="1"/>
    <row r="118" ht="15" customHeight="1"/>
    <row r="121" ht="15" customHeight="1"/>
    <row r="124" ht="15" customHeight="1"/>
    <row r="127" ht="15" customHeight="1"/>
  </sheetData>
  <sheetProtection/>
  <mergeCells count="24">
    <mergeCell ref="C46:F46"/>
    <mergeCell ref="C52:F52"/>
    <mergeCell ref="A19:B19"/>
    <mergeCell ref="A24:B24"/>
    <mergeCell ref="A25:B25"/>
    <mergeCell ref="A26:B26"/>
    <mergeCell ref="A27:B27"/>
    <mergeCell ref="I19:P19"/>
    <mergeCell ref="D19:G19"/>
    <mergeCell ref="I2:L2"/>
    <mergeCell ref="M2:O2"/>
    <mergeCell ref="P2:P3"/>
    <mergeCell ref="I3:I4"/>
    <mergeCell ref="A4:B4"/>
    <mergeCell ref="A8:A12"/>
    <mergeCell ref="I12:P12"/>
    <mergeCell ref="D12:G12"/>
    <mergeCell ref="A44:C44"/>
    <mergeCell ref="A2:A3"/>
    <mergeCell ref="B2:B3"/>
    <mergeCell ref="C2:F2"/>
    <mergeCell ref="G2:G3"/>
    <mergeCell ref="A42:B42"/>
    <mergeCell ref="A1:G1"/>
  </mergeCells>
  <printOptions horizontalCentered="1" verticalCentered="1"/>
  <pageMargins left="0.5905511811023623" right="0.5905511811023623" top="0.2362204724409449" bottom="0.2362204724409449" header="0" footer="0"/>
  <pageSetup fitToHeight="1" fitToWidth="1" horizontalDpi="600" verticalDpi="600" orientation="landscape" paperSize="8" scale="60" r:id="rId3"/>
  <rowBreaks count="1" manualBreakCount="1">
    <brk id="2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Régional de Champagne-Ardenne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 Nicolas-Vincent</dc:creator>
  <cp:keywords/>
  <dc:description/>
  <cp:lastModifiedBy>DARRE Nicolas-Vincent</cp:lastModifiedBy>
  <cp:lastPrinted>2012-09-06T09:47:34Z</cp:lastPrinted>
  <dcterms:created xsi:type="dcterms:W3CDTF">2012-09-05T16:26:17Z</dcterms:created>
  <dcterms:modified xsi:type="dcterms:W3CDTF">2012-09-06T09:48:46Z</dcterms:modified>
  <cp:category/>
  <cp:version/>
  <cp:contentType/>
  <cp:contentStatus/>
</cp:coreProperties>
</file>